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45" windowWidth="20730" windowHeight="11760"/>
  </bookViews>
  <sheets>
    <sheet name="PLANTA" sheetId="2" r:id="rId1"/>
  </sheets>
  <calcPr calcId="124519"/>
</workbook>
</file>

<file path=xl/calcChain.xml><?xml version="1.0" encoding="utf-8"?>
<calcChain xmlns="http://schemas.openxmlformats.org/spreadsheetml/2006/main">
  <c r="U37" i="2"/>
  <c r="U36"/>
  <c r="U35"/>
  <c r="U34"/>
  <c r="U33"/>
  <c r="Q32"/>
  <c r="U32" s="1"/>
  <c r="O32"/>
  <c r="U31"/>
  <c r="Q30"/>
  <c r="U30" s="1"/>
  <c r="O30"/>
  <c r="U29"/>
  <c r="Q28"/>
  <c r="U28" s="1"/>
  <c r="O28"/>
  <c r="U27"/>
  <c r="Q26"/>
  <c r="U26" s="1"/>
  <c r="O26"/>
  <c r="U25"/>
  <c r="Q24"/>
  <c r="U24" s="1"/>
  <c r="O24"/>
  <c r="U23"/>
  <c r="U22"/>
  <c r="U21"/>
  <c r="U20"/>
  <c r="Q19"/>
  <c r="O19"/>
  <c r="U19" s="1"/>
  <c r="U18"/>
  <c r="Q17"/>
  <c r="O17"/>
  <c r="U17" s="1"/>
  <c r="U16"/>
  <c r="U15"/>
  <c r="Q14"/>
  <c r="U14" s="1"/>
  <c r="O14"/>
  <c r="U13"/>
  <c r="Q12"/>
  <c r="U12" s="1"/>
  <c r="O12"/>
  <c r="U11"/>
  <c r="U10"/>
  <c r="U9"/>
  <c r="Q8"/>
  <c r="O8"/>
  <c r="U8" s="1"/>
  <c r="U7"/>
  <c r="Q6"/>
  <c r="O6"/>
  <c r="U6" s="1"/>
  <c r="M37" l="1"/>
  <c r="M36"/>
  <c r="M35"/>
  <c r="M34"/>
  <c r="M33"/>
  <c r="G32"/>
  <c r="M31"/>
  <c r="G30"/>
  <c r="M29"/>
  <c r="G28"/>
  <c r="M27"/>
  <c r="G26"/>
  <c r="M25"/>
  <c r="G24"/>
  <c r="M23"/>
  <c r="M22"/>
  <c r="M21"/>
  <c r="M20"/>
  <c r="G19"/>
  <c r="M18"/>
  <c r="G17"/>
  <c r="M16"/>
  <c r="M15"/>
  <c r="G14"/>
  <c r="M13"/>
  <c r="G12"/>
  <c r="M11"/>
  <c r="M10"/>
  <c r="M9"/>
  <c r="G8"/>
  <c r="M7"/>
  <c r="G6"/>
</calcChain>
</file>

<file path=xl/sharedStrings.xml><?xml version="1.0" encoding="utf-8"?>
<sst xmlns="http://schemas.openxmlformats.org/spreadsheetml/2006/main" count="63" uniqueCount="50">
  <si>
    <t>Nº</t>
  </si>
  <si>
    <t>C.I.</t>
  </si>
  <si>
    <t>IDENTIFICACION</t>
  </si>
  <si>
    <t>SUELDO</t>
  </si>
  <si>
    <t>ATENC.</t>
  </si>
  <si>
    <t>VALOR</t>
  </si>
  <si>
    <t>LEY Nº</t>
  </si>
  <si>
    <t xml:space="preserve">ASIG. </t>
  </si>
  <si>
    <t>TOTAL</t>
  </si>
  <si>
    <t>BASE</t>
  </si>
  <si>
    <t>PRIMARIA</t>
  </si>
  <si>
    <t>DESEMP</t>
  </si>
  <si>
    <t>VARIAS</t>
  </si>
  <si>
    <t>IMPON.</t>
  </si>
  <si>
    <t>D</t>
  </si>
  <si>
    <t>E</t>
  </si>
  <si>
    <t>F</t>
  </si>
  <si>
    <t>CAN</t>
  </si>
  <si>
    <t>DIF. DES.</t>
  </si>
  <si>
    <t>PLANI.</t>
  </si>
  <si>
    <t>DIFICIL</t>
  </si>
  <si>
    <t>SUPLE</t>
  </si>
  <si>
    <t>10.228.337-6</t>
  </si>
  <si>
    <t>ARRIAZA CATALAN GINET</t>
  </si>
  <si>
    <t>09.298.648-7</t>
  </si>
  <si>
    <t>BELLO VIDELA MARIA ANGELICA</t>
  </si>
  <si>
    <t>11.697.038-4</t>
  </si>
  <si>
    <t>CERDA MUÑOZ ONOFRE</t>
  </si>
  <si>
    <t>09.430.967-0</t>
  </si>
  <si>
    <t>GUZMAN SORIANO FIDELA</t>
  </si>
  <si>
    <t>11.980.438-8</t>
  </si>
  <si>
    <t>LOPEZ CISTERNA PURISIMA</t>
  </si>
  <si>
    <t>14.246.796-8</t>
  </si>
  <si>
    <t>MEZA GUZMAN CLAUDIA</t>
  </si>
  <si>
    <t>08.683.328-K</t>
  </si>
  <si>
    <t>PAIVA HERNANDEZ HERMINIA DEL C.</t>
  </si>
  <si>
    <t>09.949.203-1</t>
  </si>
  <si>
    <t>PALOMINOS RIVERA IRMA ROSA</t>
  </si>
  <si>
    <t>07.403.264-8</t>
  </si>
  <si>
    <t>QUINTANILLA MARTINEZ MAGDALENA</t>
  </si>
  <si>
    <t>08.229.416-3</t>
  </si>
  <si>
    <t>RUZ CALDERON JUAN</t>
  </si>
  <si>
    <t>09.723.187-7</t>
  </si>
  <si>
    <t>SEPULVEDA ORMAZABAL ERIKA</t>
  </si>
  <si>
    <t>CANT.</t>
  </si>
  <si>
    <t>OTROS</t>
  </si>
  <si>
    <t>CARGA</t>
  </si>
  <si>
    <t>HAB.</t>
  </si>
  <si>
    <t>HABERES</t>
  </si>
  <si>
    <t>PERSONAL PLANTA DEP SALUD - MAYO 2014</t>
  </si>
</sst>
</file>

<file path=xl/styles.xml><?xml version="1.0" encoding="utf-8"?>
<styleSheet xmlns="http://schemas.openxmlformats.org/spreadsheetml/2006/main">
  <numFmts count="2">
    <numFmt numFmtId="44" formatCode="_-&quot;$&quot;\ * #,##0.00_-;\-&quot;$&quot;\ * #,##0.00_-;_-&quot;$&quot;\ * &quot;-&quot;??_-;_-@_-"/>
    <numFmt numFmtId="164" formatCode="_-&quot;$&quot;* #,##0_-;\-&quot;$&quot;* #,##0_-;_-&quot;$&quot;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trike/>
      <sz val="10"/>
      <name val="Arial"/>
      <family val="2"/>
    </font>
    <font>
      <sz val="10"/>
      <name val="Arial"/>
      <family val="2"/>
    </font>
    <font>
      <b/>
      <sz val="14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78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2" xfId="0" applyNumberFormat="1" applyFont="1" applyBorder="1" applyAlignment="1">
      <alignment horizontal="right"/>
    </xf>
    <xf numFmtId="0" fontId="2" fillId="0" borderId="16" xfId="1" applyNumberFormat="1" applyFont="1" applyBorder="1" applyAlignment="1">
      <alignment horizontal="right"/>
    </xf>
    <xf numFmtId="0" fontId="2" fillId="0" borderId="18" xfId="0" applyNumberFormat="1" applyFont="1" applyBorder="1" applyAlignment="1">
      <alignment horizontal="right"/>
    </xf>
    <xf numFmtId="0" fontId="2" fillId="0" borderId="20" xfId="1" applyNumberFormat="1" applyFont="1" applyBorder="1" applyAlignment="1">
      <alignment horizontal="right"/>
    </xf>
    <xf numFmtId="0" fontId="2" fillId="0" borderId="4" xfId="1" applyNumberFormat="1" applyFont="1" applyBorder="1" applyAlignment="1">
      <alignment horizontal="right"/>
    </xf>
    <xf numFmtId="0" fontId="2" fillId="0" borderId="0" xfId="1" applyNumberFormat="1" applyFont="1" applyBorder="1" applyAlignment="1">
      <alignment horizontal="right"/>
    </xf>
    <xf numFmtId="0" fontId="2" fillId="0" borderId="22" xfId="1" applyNumberFormat="1" applyFont="1" applyBorder="1" applyAlignment="1">
      <alignment horizontal="right"/>
    </xf>
    <xf numFmtId="0" fontId="2" fillId="0" borderId="15" xfId="1" applyNumberFormat="1" applyFont="1" applyBorder="1" applyAlignment="1">
      <alignment horizontal="right"/>
    </xf>
    <xf numFmtId="0" fontId="2" fillId="0" borderId="17" xfId="1" applyNumberFormat="1" applyFont="1" applyBorder="1" applyAlignment="1">
      <alignment horizontal="right"/>
    </xf>
    <xf numFmtId="1" fontId="2" fillId="0" borderId="18" xfId="1" applyNumberFormat="1" applyFont="1" applyBorder="1" applyAlignment="1">
      <alignment horizontal="right"/>
    </xf>
    <xf numFmtId="1" fontId="2" fillId="0" borderId="0" xfId="1" applyNumberFormat="1" applyFont="1" applyBorder="1" applyAlignment="1">
      <alignment horizontal="right"/>
    </xf>
    <xf numFmtId="1" fontId="2" fillId="0" borderId="16" xfId="1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1" fontId="2" fillId="0" borderId="19" xfId="1" applyNumberFormat="1" applyFont="1" applyBorder="1" applyAlignment="1">
      <alignment horizontal="right"/>
    </xf>
    <xf numFmtId="1" fontId="2" fillId="0" borderId="15" xfId="1" applyNumberFormat="1" applyFont="1" applyBorder="1" applyAlignment="1">
      <alignment horizontal="right"/>
    </xf>
    <xf numFmtId="1" fontId="2" fillId="0" borderId="4" xfId="1" applyNumberFormat="1" applyFont="1" applyBorder="1" applyAlignment="1">
      <alignment horizontal="right"/>
    </xf>
    <xf numFmtId="0" fontId="2" fillId="0" borderId="24" xfId="0" applyFont="1" applyBorder="1"/>
    <xf numFmtId="0" fontId="2" fillId="0" borderId="18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25" xfId="0" applyFont="1" applyBorder="1"/>
    <xf numFmtId="0" fontId="2" fillId="0" borderId="0" xfId="0" applyFont="1" applyBorder="1"/>
    <xf numFmtId="1" fontId="2" fillId="2" borderId="20" xfId="0" applyNumberFormat="1" applyFont="1" applyFill="1" applyBorder="1" applyAlignment="1">
      <alignment horizontal="right"/>
    </xf>
    <xf numFmtId="1" fontId="2" fillId="2" borderId="22" xfId="0" applyNumberFormat="1" applyFont="1" applyFill="1" applyBorder="1" applyAlignment="1">
      <alignment horizontal="right"/>
    </xf>
    <xf numFmtId="0" fontId="2" fillId="0" borderId="26" xfId="1" applyNumberFormat="1" applyFont="1" applyBorder="1" applyAlignment="1">
      <alignment horizontal="right"/>
    </xf>
    <xf numFmtId="1" fontId="2" fillId="0" borderId="8" xfId="1" applyNumberFormat="1" applyFont="1" applyBorder="1" applyAlignment="1">
      <alignment horizontal="right"/>
    </xf>
    <xf numFmtId="0" fontId="2" fillId="0" borderId="19" xfId="1" applyNumberFormat="1" applyFont="1" applyBorder="1" applyAlignment="1"/>
    <xf numFmtId="0" fontId="2" fillId="0" borderId="18" xfId="0" applyNumberFormat="1" applyFont="1" applyBorder="1" applyAlignment="1"/>
    <xf numFmtId="0" fontId="2" fillId="0" borderId="15" xfId="1" applyNumberFormat="1" applyFont="1" applyBorder="1" applyAlignment="1"/>
    <xf numFmtId="0" fontId="2" fillId="0" borderId="0" xfId="0" applyNumberFormat="1" applyFont="1" applyBorder="1" applyAlignment="1"/>
    <xf numFmtId="1" fontId="2" fillId="2" borderId="0" xfId="1" applyNumberFormat="1" applyFont="1" applyFill="1" applyBorder="1" applyAlignment="1"/>
    <xf numFmtId="1" fontId="2" fillId="2" borderId="18" xfId="1" applyNumberFormat="1" applyFont="1" applyFill="1" applyBorder="1" applyAlignment="1"/>
    <xf numFmtId="0" fontId="2" fillId="0" borderId="4" xfId="1" applyNumberFormat="1" applyFont="1" applyBorder="1" applyAlignment="1"/>
    <xf numFmtId="1" fontId="2" fillId="0" borderId="0" xfId="1" applyNumberFormat="1" applyFont="1" applyBorder="1" applyAlignment="1"/>
    <xf numFmtId="0" fontId="2" fillId="0" borderId="22" xfId="1" applyNumberFormat="1" applyFont="1" applyBorder="1" applyAlignment="1"/>
    <xf numFmtId="1" fontId="2" fillId="2" borderId="16" xfId="1" applyNumberFormat="1" applyFont="1" applyFill="1" applyBorder="1" applyAlignment="1"/>
    <xf numFmtId="0" fontId="2" fillId="0" borderId="0" xfId="1" applyNumberFormat="1" applyFont="1" applyBorder="1" applyAlignment="1"/>
    <xf numFmtId="0" fontId="2" fillId="0" borderId="16" xfId="1" applyNumberFormat="1" applyFont="1" applyBorder="1" applyAlignment="1"/>
    <xf numFmtId="0" fontId="2" fillId="0" borderId="8" xfId="0" applyFont="1" applyBorder="1"/>
    <xf numFmtId="1" fontId="2" fillId="0" borderId="8" xfId="1" applyNumberFormat="1" applyFont="1" applyBorder="1" applyAlignment="1"/>
    <xf numFmtId="1" fontId="2" fillId="0" borderId="7" xfId="1" applyNumberFormat="1" applyFont="1" applyBorder="1" applyAlignment="1"/>
    <xf numFmtId="0" fontId="0" fillId="0" borderId="8" xfId="0" applyBorder="1"/>
    <xf numFmtId="9" fontId="2" fillId="0" borderId="2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9" fontId="2" fillId="0" borderId="1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right"/>
    </xf>
    <xf numFmtId="0" fontId="2" fillId="0" borderId="20" xfId="1" applyNumberFormat="1" applyFont="1" applyBorder="1" applyAlignment="1"/>
    <xf numFmtId="0" fontId="2" fillId="0" borderId="26" xfId="1" applyNumberFormat="1" applyFont="1" applyBorder="1" applyAlignment="1"/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0" borderId="2" xfId="0" applyBorder="1"/>
    <xf numFmtId="1" fontId="2" fillId="0" borderId="0" xfId="0" applyNumberFormat="1" applyFont="1" applyBorder="1" applyAlignment="1">
      <alignment horizontal="right"/>
    </xf>
    <xf numFmtId="1" fontId="2" fillId="2" borderId="8" xfId="1" applyNumberFormat="1" applyFont="1" applyFill="1" applyBorder="1" applyAlignment="1"/>
    <xf numFmtId="0" fontId="2" fillId="0" borderId="28" xfId="0" applyNumberFormat="1" applyFont="1" applyBorder="1" applyAlignment="1"/>
    <xf numFmtId="0" fontId="2" fillId="0" borderId="6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35" xfId="1" applyNumberFormat="1" applyFont="1" applyBorder="1" applyAlignment="1">
      <alignment horizontal="right"/>
    </xf>
    <xf numFmtId="0" fontId="2" fillId="0" borderId="27" xfId="1" applyNumberFormat="1" applyFont="1" applyBorder="1" applyAlignment="1">
      <alignment horizontal="right"/>
    </xf>
    <xf numFmtId="0" fontId="2" fillId="0" borderId="34" xfId="1" applyNumberFormat="1" applyFont="1" applyBorder="1" applyAlignment="1">
      <alignment horizontal="right"/>
    </xf>
    <xf numFmtId="0" fontId="2" fillId="0" borderId="11" xfId="1" applyNumberFormat="1" applyFont="1" applyBorder="1" applyAlignment="1">
      <alignment horizontal="right"/>
    </xf>
    <xf numFmtId="0" fontId="2" fillId="0" borderId="35" xfId="1" applyNumberFormat="1" applyFont="1" applyBorder="1" applyAlignment="1"/>
    <xf numFmtId="0" fontId="2" fillId="0" borderId="34" xfId="1" applyNumberFormat="1" applyFont="1" applyBorder="1" applyAlignment="1"/>
    <xf numFmtId="0" fontId="2" fillId="0" borderId="27" xfId="1" applyNumberFormat="1" applyFont="1" applyBorder="1" applyAlignment="1"/>
    <xf numFmtId="0" fontId="2" fillId="0" borderId="11" xfId="1" applyNumberFormat="1" applyFont="1" applyBorder="1" applyAlignment="1"/>
    <xf numFmtId="0" fontId="2" fillId="0" borderId="29" xfId="1" applyNumberFormat="1" applyFont="1" applyBorder="1" applyAlignment="1">
      <alignment horizontal="right"/>
    </xf>
    <xf numFmtId="0" fontId="2" fillId="0" borderId="29" xfId="1" applyNumberFormat="1" applyFont="1" applyBorder="1" applyAlignment="1"/>
    <xf numFmtId="0" fontId="2" fillId="0" borderId="8" xfId="1" applyNumberFormat="1" applyFont="1" applyBorder="1" applyAlignment="1">
      <alignment horizontal="right"/>
    </xf>
    <xf numFmtId="1" fontId="2" fillId="0" borderId="20" xfId="1" applyNumberFormat="1" applyFont="1" applyBorder="1" applyAlignment="1">
      <alignment horizontal="right"/>
    </xf>
    <xf numFmtId="1" fontId="2" fillId="0" borderId="17" xfId="1" applyNumberFormat="1" applyFont="1" applyBorder="1" applyAlignment="1">
      <alignment horizontal="right"/>
    </xf>
    <xf numFmtId="1" fontId="2" fillId="0" borderId="27" xfId="1" applyNumberFormat="1" applyFont="1" applyBorder="1" applyAlignment="1"/>
    <xf numFmtId="1" fontId="2" fillId="0" borderId="22" xfId="1" applyNumberFormat="1" applyFont="1" applyBorder="1" applyAlignment="1">
      <alignment horizontal="right"/>
    </xf>
    <xf numFmtId="1" fontId="2" fillId="0" borderId="28" xfId="1" applyNumberFormat="1" applyFont="1" applyBorder="1" applyAlignment="1">
      <alignment horizontal="right"/>
    </xf>
    <xf numFmtId="1" fontId="2" fillId="0" borderId="30" xfId="1" applyNumberFormat="1" applyFont="1" applyBorder="1" applyAlignment="1">
      <alignment horizontal="right"/>
    </xf>
    <xf numFmtId="1" fontId="2" fillId="0" borderId="6" xfId="1" applyNumberFormat="1" applyFont="1" applyBorder="1" applyAlignment="1">
      <alignment horizontal="right"/>
    </xf>
    <xf numFmtId="1" fontId="2" fillId="0" borderId="27" xfId="1" applyNumberFormat="1" applyFont="1" applyBorder="1" applyAlignment="1">
      <alignment horizontal="right"/>
    </xf>
    <xf numFmtId="1" fontId="2" fillId="0" borderId="35" xfId="1" applyNumberFormat="1" applyFont="1" applyBorder="1" applyAlignment="1">
      <alignment horizontal="right"/>
    </xf>
    <xf numFmtId="1" fontId="2" fillId="0" borderId="11" xfId="1" applyNumberFormat="1" applyFont="1" applyBorder="1" applyAlignment="1">
      <alignment horizontal="right"/>
    </xf>
    <xf numFmtId="1" fontId="2" fillId="0" borderId="11" xfId="1" applyNumberFormat="1" applyFont="1" applyBorder="1" applyAlignment="1"/>
    <xf numFmtId="0" fontId="2" fillId="0" borderId="6" xfId="1" applyNumberFormat="1" applyFont="1" applyBorder="1" applyAlignment="1"/>
    <xf numFmtId="1" fontId="2" fillId="2" borderId="0" xfId="0" applyNumberFormat="1" applyFont="1" applyFill="1" applyBorder="1" applyAlignment="1">
      <alignment horizontal="right"/>
    </xf>
    <xf numFmtId="0" fontId="2" fillId="0" borderId="22" xfId="0" applyFont="1" applyBorder="1"/>
    <xf numFmtId="1" fontId="2" fillId="2" borderId="2" xfId="1" applyNumberFormat="1" applyFont="1" applyFill="1" applyBorder="1" applyAlignment="1"/>
    <xf numFmtId="1" fontId="2" fillId="2" borderId="31" xfId="1" applyNumberFormat="1" applyFont="1" applyFill="1" applyBorder="1" applyAlignment="1"/>
    <xf numFmtId="1" fontId="2" fillId="2" borderId="30" xfId="1" applyNumberFormat="1" applyFont="1" applyFill="1" applyBorder="1" applyAlignment="1"/>
    <xf numFmtId="1" fontId="2" fillId="0" borderId="2" xfId="1" applyNumberFormat="1" applyFont="1" applyBorder="1" applyAlignment="1"/>
    <xf numFmtId="1" fontId="2" fillId="0" borderId="6" xfId="1" applyNumberFormat="1" applyFont="1" applyBorder="1" applyAlignment="1"/>
    <xf numFmtId="0" fontId="2" fillId="0" borderId="20" xfId="0" applyFont="1" applyBorder="1"/>
    <xf numFmtId="0" fontId="2" fillId="0" borderId="17" xfId="0" applyFont="1" applyBorder="1"/>
    <xf numFmtId="0" fontId="2" fillId="0" borderId="6" xfId="0" applyFont="1" applyBorder="1"/>
    <xf numFmtId="0" fontId="2" fillId="0" borderId="34" xfId="0" applyFont="1" applyBorder="1"/>
    <xf numFmtId="0" fontId="2" fillId="0" borderId="27" xfId="0" applyFont="1" applyBorder="1"/>
    <xf numFmtId="0" fontId="2" fillId="0" borderId="11" xfId="0" applyFont="1" applyBorder="1"/>
    <xf numFmtId="0" fontId="2" fillId="0" borderId="30" xfId="0" applyFont="1" applyBorder="1"/>
    <xf numFmtId="0" fontId="2" fillId="0" borderId="11" xfId="0" applyFont="1" applyBorder="1" applyAlignment="1">
      <alignment horizontal="right"/>
    </xf>
    <xf numFmtId="0" fontId="2" fillId="0" borderId="12" xfId="0" applyFont="1" applyBorder="1"/>
    <xf numFmtId="0" fontId="2" fillId="0" borderId="2" xfId="1" applyNumberFormat="1" applyFont="1" applyBorder="1" applyAlignment="1">
      <alignment horizontal="right"/>
    </xf>
    <xf numFmtId="0" fontId="2" fillId="0" borderId="5" xfId="1" applyNumberFormat="1" applyFont="1" applyBorder="1" applyAlignment="1">
      <alignment horizontal="right"/>
    </xf>
    <xf numFmtId="0" fontId="2" fillId="0" borderId="33" xfId="0" applyFont="1" applyBorder="1"/>
    <xf numFmtId="0" fontId="2" fillId="0" borderId="12" xfId="0" applyFont="1" applyBorder="1" applyAlignment="1">
      <alignment horizontal="center"/>
    </xf>
    <xf numFmtId="0" fontId="2" fillId="0" borderId="35" xfId="0" applyFont="1" applyBorder="1"/>
    <xf numFmtId="0" fontId="2" fillId="0" borderId="32" xfId="0" applyFont="1" applyBorder="1"/>
    <xf numFmtId="0" fontId="2" fillId="0" borderId="7" xfId="1" applyNumberFormat="1" applyFont="1" applyBorder="1" applyAlignment="1">
      <alignment horizontal="right"/>
    </xf>
    <xf numFmtId="0" fontId="2" fillId="0" borderId="2" xfId="0" applyFont="1" applyBorder="1"/>
    <xf numFmtId="0" fontId="2" fillId="0" borderId="35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1" fontId="2" fillId="2" borderId="26" xfId="0" applyNumberFormat="1" applyFont="1" applyFill="1" applyBorder="1" applyAlignment="1">
      <alignment horizontal="right"/>
    </xf>
    <xf numFmtId="0" fontId="2" fillId="0" borderId="6" xfId="1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13" xfId="1" applyNumberFormat="1" applyFont="1" applyBorder="1" applyAlignment="1">
      <alignment horizontal="right"/>
    </xf>
    <xf numFmtId="1" fontId="2" fillId="0" borderId="2" xfId="1" applyNumberFormat="1" applyFont="1" applyBorder="1" applyAlignment="1">
      <alignment horizontal="right"/>
    </xf>
    <xf numFmtId="1" fontId="2" fillId="0" borderId="1" xfId="1" applyNumberFormat="1" applyFont="1" applyBorder="1" applyAlignment="1">
      <alignment horizontal="right"/>
    </xf>
    <xf numFmtId="1" fontId="2" fillId="0" borderId="7" xfId="1" applyNumberFormat="1" applyFont="1" applyBorder="1" applyAlignment="1">
      <alignment horizontal="right"/>
    </xf>
    <xf numFmtId="1" fontId="2" fillId="0" borderId="1" xfId="1" applyNumberFormat="1" applyFont="1" applyBorder="1" applyAlignment="1"/>
    <xf numFmtId="1" fontId="2" fillId="0" borderId="21" xfId="1" applyNumberFormat="1" applyFont="1" applyBorder="1" applyAlignment="1"/>
    <xf numFmtId="1" fontId="2" fillId="0" borderId="23" xfId="1" applyNumberFormat="1" applyFont="1" applyBorder="1" applyAlignment="1"/>
    <xf numFmtId="1" fontId="2" fillId="0" borderId="36" xfId="1" applyNumberFormat="1" applyFont="1" applyBorder="1" applyAlignment="1"/>
    <xf numFmtId="1" fontId="2" fillId="0" borderId="32" xfId="1" applyNumberFormat="1" applyFont="1" applyBorder="1" applyAlignment="1"/>
    <xf numFmtId="1" fontId="2" fillId="2" borderId="13" xfId="0" applyNumberFormat="1" applyFont="1" applyFill="1" applyBorder="1" applyAlignment="1">
      <alignment horizontal="right"/>
    </xf>
    <xf numFmtId="1" fontId="2" fillId="2" borderId="17" xfId="0" applyNumberFormat="1" applyFont="1" applyFill="1" applyBorder="1" applyAlignment="1">
      <alignment horizontal="right"/>
    </xf>
    <xf numFmtId="1" fontId="2" fillId="2" borderId="28" xfId="0" applyNumberFormat="1" applyFont="1" applyFill="1" applyBorder="1" applyAlignment="1">
      <alignment horizontal="right"/>
    </xf>
    <xf numFmtId="1" fontId="2" fillId="2" borderId="30" xfId="0" applyNumberFormat="1" applyFont="1" applyFill="1" applyBorder="1" applyAlignment="1">
      <alignment horizontal="right"/>
    </xf>
    <xf numFmtId="0" fontId="4" fillId="0" borderId="6" xfId="0" applyNumberFormat="1" applyFont="1" applyBorder="1" applyAlignment="1">
      <alignment horizontal="center"/>
    </xf>
    <xf numFmtId="1" fontId="2" fillId="0" borderId="34" xfId="1" applyNumberFormat="1" applyFont="1" applyBorder="1" applyAlignment="1">
      <alignment horizontal="right"/>
    </xf>
    <xf numFmtId="0" fontId="2" fillId="0" borderId="33" xfId="0" applyFont="1" applyBorder="1" applyAlignment="1">
      <alignment horizontal="center"/>
    </xf>
    <xf numFmtId="2" fontId="2" fillId="0" borderId="35" xfId="0" applyNumberFormat="1" applyFont="1" applyBorder="1" applyAlignment="1">
      <alignment horizontal="right"/>
    </xf>
    <xf numFmtId="0" fontId="2" fillId="0" borderId="32" xfId="1" applyNumberFormat="1" applyFont="1" applyBorder="1" applyAlignment="1"/>
    <xf numFmtId="0" fontId="2" fillId="0" borderId="2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right"/>
    </xf>
    <xf numFmtId="1" fontId="2" fillId="0" borderId="5" xfId="1" applyNumberFormat="1" applyFont="1" applyBorder="1" applyAlignment="1">
      <alignment horizontal="right"/>
    </xf>
    <xf numFmtId="164" fontId="2" fillId="0" borderId="15" xfId="1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0" fontId="2" fillId="0" borderId="19" xfId="1" applyNumberFormat="1" applyFont="1" applyBorder="1" applyAlignment="1">
      <alignment horizontal="right"/>
    </xf>
    <xf numFmtId="1" fontId="2" fillId="0" borderId="18" xfId="0" applyNumberFormat="1" applyFont="1" applyBorder="1" applyAlignment="1">
      <alignment horizontal="right"/>
    </xf>
    <xf numFmtId="1" fontId="2" fillId="0" borderId="19" xfId="0" applyNumberFormat="1" applyFont="1" applyBorder="1" applyAlignment="1">
      <alignment horizontal="right"/>
    </xf>
    <xf numFmtId="0" fontId="2" fillId="0" borderId="18" xfId="1" applyNumberFormat="1" applyFont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0" fontId="2" fillId="0" borderId="2" xfId="1" applyNumberFormat="1" applyFont="1" applyBorder="1" applyAlignment="1"/>
    <xf numFmtId="1" fontId="2" fillId="0" borderId="5" xfId="0" applyNumberFormat="1" applyFont="1" applyBorder="1" applyAlignment="1"/>
    <xf numFmtId="0" fontId="2" fillId="0" borderId="5" xfId="0" applyFont="1" applyBorder="1" applyAlignment="1"/>
    <xf numFmtId="0" fontId="2" fillId="0" borderId="13" xfId="0" applyFont="1" applyBorder="1" applyAlignment="1">
      <alignment horizontal="center"/>
    </xf>
    <xf numFmtId="0" fontId="2" fillId="0" borderId="13" xfId="1" applyNumberFormat="1" applyFont="1" applyBorder="1"/>
    <xf numFmtId="0" fontId="2" fillId="0" borderId="2" xfId="1" applyNumberFormat="1" applyFont="1" applyBorder="1"/>
    <xf numFmtId="1" fontId="2" fillId="0" borderId="4" xfId="1" applyNumberFormat="1" applyFont="1" applyBorder="1" applyAlignment="1"/>
    <xf numFmtId="164" fontId="2" fillId="0" borderId="4" xfId="1" applyNumberFormat="1" applyFont="1" applyBorder="1" applyAlignment="1"/>
    <xf numFmtId="164" fontId="2" fillId="0" borderId="22" xfId="1" applyNumberFormat="1" applyFont="1" applyBorder="1"/>
    <xf numFmtId="0" fontId="2" fillId="0" borderId="22" xfId="1" applyNumberFormat="1" applyFont="1" applyBorder="1"/>
    <xf numFmtId="0" fontId="2" fillId="0" borderId="0" xfId="1" applyNumberFormat="1" applyFont="1" applyBorder="1"/>
    <xf numFmtId="1" fontId="2" fillId="0" borderId="18" xfId="0" applyNumberFormat="1" applyFont="1" applyBorder="1" applyAlignment="1"/>
    <xf numFmtId="1" fontId="2" fillId="0" borderId="19" xfId="0" applyNumberFormat="1" applyFont="1" applyBorder="1" applyAlignment="1">
      <alignment horizontal="center"/>
    </xf>
    <xf numFmtId="0" fontId="2" fillId="0" borderId="20" xfId="1" applyNumberFormat="1" applyFont="1" applyBorder="1"/>
    <xf numFmtId="0" fontId="2" fillId="0" borderId="18" xfId="1" applyNumberFormat="1" applyFont="1" applyBorder="1"/>
    <xf numFmtId="0" fontId="2" fillId="0" borderId="17" xfId="1" applyNumberFormat="1" applyFont="1" applyBorder="1" applyAlignment="1"/>
    <xf numFmtId="1" fontId="2" fillId="0" borderId="16" xfId="1" applyNumberFormat="1" applyFont="1" applyBorder="1" applyAlignment="1"/>
    <xf numFmtId="1" fontId="2" fillId="0" borderId="15" xfId="1" applyNumberFormat="1" applyFont="1" applyBorder="1"/>
    <xf numFmtId="0" fontId="0" fillId="0" borderId="16" xfId="0" applyNumberFormat="1" applyBorder="1"/>
    <xf numFmtId="0" fontId="2" fillId="0" borderId="16" xfId="1" applyNumberFormat="1" applyFont="1" applyBorder="1"/>
    <xf numFmtId="1" fontId="2" fillId="0" borderId="0" xfId="0" applyNumberFormat="1" applyFont="1" applyBorder="1" applyAlignment="1"/>
    <xf numFmtId="1" fontId="2" fillId="0" borderId="4" xfId="0" applyNumberFormat="1" applyFont="1" applyBorder="1" applyAlignment="1">
      <alignment horizontal="center"/>
    </xf>
    <xf numFmtId="1" fontId="2" fillId="0" borderId="4" xfId="1" applyNumberFormat="1" applyFont="1" applyBorder="1"/>
    <xf numFmtId="0" fontId="2" fillId="0" borderId="10" xfId="1" applyNumberFormat="1" applyFont="1" applyBorder="1" applyAlignment="1"/>
    <xf numFmtId="1" fontId="2" fillId="0" borderId="10" xfId="1" applyNumberFormat="1" applyFont="1" applyBorder="1"/>
    <xf numFmtId="0" fontId="2" fillId="0" borderId="26" xfId="1" applyNumberFormat="1" applyFont="1" applyBorder="1"/>
    <xf numFmtId="0" fontId="2" fillId="0" borderId="8" xfId="1" applyNumberFormat="1" applyFont="1" applyBorder="1"/>
    <xf numFmtId="1" fontId="2" fillId="0" borderId="37" xfId="1" applyNumberFormat="1" applyFont="1" applyBorder="1" applyAlignment="1">
      <alignment horizontal="right"/>
    </xf>
    <xf numFmtId="0" fontId="5" fillId="0" borderId="0" xfId="0" applyFont="1" applyBorder="1"/>
    <xf numFmtId="1" fontId="5" fillId="0" borderId="0" xfId="0" applyNumberFormat="1" applyFont="1" applyBorder="1"/>
    <xf numFmtId="0" fontId="6" fillId="3" borderId="0" xfId="2" applyFont="1" applyFill="1" applyAlignment="1">
      <alignment horizontal="center"/>
    </xf>
    <xf numFmtId="0" fontId="5" fillId="0" borderId="0" xfId="2" applyFill="1"/>
    <xf numFmtId="0" fontId="5" fillId="0" borderId="0" xfId="2"/>
  </cellXfs>
  <cellStyles count="3">
    <cellStyle name="Moneda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U39"/>
  <sheetViews>
    <sheetView tabSelected="1" workbookViewId="0">
      <selection activeCell="C15" sqref="C15"/>
    </sheetView>
  </sheetViews>
  <sheetFormatPr baseColWidth="10" defaultRowHeight="15"/>
  <cols>
    <col min="1" max="1" width="5.5703125" customWidth="1"/>
    <col min="3" max="3" width="31.5703125" customWidth="1"/>
    <col min="4" max="4" width="10.28515625" customWidth="1"/>
    <col min="5" max="5" width="5.28515625" customWidth="1"/>
    <col min="13" max="13" width="17.140625" customWidth="1"/>
  </cols>
  <sheetData>
    <row r="2" spans="1:21" ht="18">
      <c r="B2" s="175" t="s">
        <v>49</v>
      </c>
      <c r="C2" s="175"/>
      <c r="D2" s="175"/>
      <c r="E2" s="175"/>
      <c r="F2" s="175"/>
      <c r="G2" s="175"/>
      <c r="H2" s="175"/>
      <c r="I2" s="176"/>
      <c r="J2" s="176"/>
      <c r="K2" s="177"/>
      <c r="L2" s="177"/>
      <c r="M2" s="177"/>
      <c r="N2" s="177"/>
      <c r="O2" s="177"/>
      <c r="P2" s="177"/>
      <c r="Q2" s="177"/>
      <c r="R2" s="177"/>
      <c r="S2" s="177"/>
    </row>
    <row r="3" spans="1:21" ht="15.75" thickBot="1">
      <c r="D3" s="49"/>
      <c r="E3" s="49"/>
    </row>
    <row r="4" spans="1:21">
      <c r="A4" s="106" t="s">
        <v>0</v>
      </c>
      <c r="B4" s="51" t="s">
        <v>1</v>
      </c>
      <c r="C4" s="1" t="s">
        <v>2</v>
      </c>
      <c r="D4" s="51"/>
      <c r="E4" s="51"/>
      <c r="F4" s="1" t="s">
        <v>3</v>
      </c>
      <c r="G4" s="1" t="s">
        <v>4</v>
      </c>
      <c r="H4" s="129" t="s">
        <v>18</v>
      </c>
      <c r="I4" s="1" t="s">
        <v>5</v>
      </c>
      <c r="J4" s="115" t="s">
        <v>19</v>
      </c>
      <c r="K4" s="1" t="s">
        <v>6</v>
      </c>
      <c r="L4" s="2" t="s">
        <v>7</v>
      </c>
      <c r="M4" s="3" t="s">
        <v>8</v>
      </c>
      <c r="N4" s="50" t="s">
        <v>17</v>
      </c>
      <c r="O4" s="51" t="s">
        <v>5</v>
      </c>
      <c r="P4" s="50" t="s">
        <v>17</v>
      </c>
      <c r="Q4" s="51" t="s">
        <v>5</v>
      </c>
      <c r="R4" s="1" t="s">
        <v>44</v>
      </c>
      <c r="S4" s="51" t="s">
        <v>5</v>
      </c>
      <c r="T4" s="134" t="s">
        <v>45</v>
      </c>
      <c r="U4" s="3" t="s">
        <v>8</v>
      </c>
    </row>
    <row r="5" spans="1:21" ht="15.75" thickBot="1">
      <c r="A5" s="131"/>
      <c r="B5" s="56"/>
      <c r="C5" s="4"/>
      <c r="D5" s="56"/>
      <c r="E5" s="56"/>
      <c r="F5" s="4" t="s">
        <v>9</v>
      </c>
      <c r="G5" s="4" t="s">
        <v>10</v>
      </c>
      <c r="H5" s="56" t="s">
        <v>20</v>
      </c>
      <c r="I5" s="4" t="s">
        <v>11</v>
      </c>
      <c r="J5" s="6" t="s">
        <v>21</v>
      </c>
      <c r="K5" s="4">
        <v>18.716999999999999</v>
      </c>
      <c r="L5" s="5" t="s">
        <v>12</v>
      </c>
      <c r="M5" s="7" t="s">
        <v>13</v>
      </c>
      <c r="N5" s="4"/>
      <c r="O5" s="52">
        <v>0.25</v>
      </c>
      <c r="P5" s="4"/>
      <c r="Q5" s="52">
        <v>0.5</v>
      </c>
      <c r="R5" s="4"/>
      <c r="S5" s="56" t="s">
        <v>46</v>
      </c>
      <c r="T5" s="135" t="s">
        <v>47</v>
      </c>
      <c r="U5" s="7" t="s">
        <v>48</v>
      </c>
    </row>
    <row r="6" spans="1:21" ht="15.75" thickBot="1">
      <c r="A6" s="102">
        <v>1</v>
      </c>
      <c r="B6" s="62" t="s">
        <v>22</v>
      </c>
      <c r="C6" s="110" t="s">
        <v>23</v>
      </c>
      <c r="D6" s="96" t="s">
        <v>14</v>
      </c>
      <c r="E6" s="96">
        <v>3</v>
      </c>
      <c r="F6" s="116">
        <v>468624</v>
      </c>
      <c r="G6" s="8">
        <f>F6*1</f>
        <v>468624</v>
      </c>
      <c r="H6" s="114"/>
      <c r="I6" s="125">
        <v>57785</v>
      </c>
      <c r="J6" s="116"/>
      <c r="K6" s="103">
        <v>16630</v>
      </c>
      <c r="L6" s="114"/>
      <c r="M6" s="117">
        <v>1011663</v>
      </c>
      <c r="N6" s="104">
        <v>12</v>
      </c>
      <c r="O6" s="53">
        <f>F6*2/190*N6*1.25</f>
        <v>73993.263157894733</v>
      </c>
      <c r="P6" s="104">
        <v>3</v>
      </c>
      <c r="Q6" s="53">
        <f>F6*2/190*P6*1.5</f>
        <v>22197.978947368421</v>
      </c>
      <c r="R6" s="136">
        <v>1</v>
      </c>
      <c r="S6" s="116">
        <v>0</v>
      </c>
      <c r="T6" s="103">
        <v>0</v>
      </c>
      <c r="U6" s="137">
        <f>SUM(M6+O6+Q6+S6+T6)</f>
        <v>1107854.2421052633</v>
      </c>
    </row>
    <row r="7" spans="1:21" ht="15.75" thickBot="1">
      <c r="A7" s="105"/>
      <c r="B7" s="101"/>
      <c r="C7" s="46"/>
      <c r="D7" s="99"/>
      <c r="E7" s="99"/>
      <c r="F7" s="32"/>
      <c r="G7" s="72"/>
      <c r="H7" s="67"/>
      <c r="I7" s="113"/>
      <c r="J7" s="32"/>
      <c r="K7" s="74"/>
      <c r="L7" s="67"/>
      <c r="M7" s="18">
        <f t="shared" ref="M7:M37" si="0">SUM(F7:L7)</f>
        <v>0</v>
      </c>
      <c r="N7" s="138"/>
      <c r="O7" s="19"/>
      <c r="P7" s="15"/>
      <c r="Q7" s="19"/>
      <c r="R7" s="22"/>
      <c r="S7" s="16"/>
      <c r="T7" s="9"/>
      <c r="U7" s="137">
        <f t="shared" ref="U7:U37" si="1">SUM(M7+O7+Q7+S7+T7)</f>
        <v>0</v>
      </c>
    </row>
    <row r="8" spans="1:21" ht="15.75" thickBot="1">
      <c r="A8" s="28">
        <v>2</v>
      </c>
      <c r="B8" s="112" t="s">
        <v>24</v>
      </c>
      <c r="C8" s="29" t="s">
        <v>25</v>
      </c>
      <c r="D8" s="98" t="s">
        <v>14</v>
      </c>
      <c r="E8" s="98">
        <v>8</v>
      </c>
      <c r="F8" s="14">
        <v>367627</v>
      </c>
      <c r="G8" s="20">
        <f>F8*1</f>
        <v>367627</v>
      </c>
      <c r="H8" s="65"/>
      <c r="I8" s="31">
        <v>49967</v>
      </c>
      <c r="J8" s="14"/>
      <c r="K8" s="13">
        <v>16630</v>
      </c>
      <c r="L8" s="65"/>
      <c r="M8" s="117">
        <v>801851</v>
      </c>
      <c r="N8" s="12">
        <v>7</v>
      </c>
      <c r="O8" s="59">
        <f>F8*2/190*N8*1.25</f>
        <v>33860.381578947367</v>
      </c>
      <c r="P8" s="12">
        <v>17</v>
      </c>
      <c r="Q8" s="59">
        <f>F8*2/190*P8*1.5</f>
        <v>98678.826315789483</v>
      </c>
      <c r="R8" s="139">
        <v>0</v>
      </c>
      <c r="S8" s="14">
        <v>0</v>
      </c>
      <c r="T8" s="13">
        <v>0</v>
      </c>
      <c r="U8" s="137">
        <f t="shared" si="1"/>
        <v>934390.2078947369</v>
      </c>
    </row>
    <row r="9" spans="1:21" ht="15.75" thickBot="1">
      <c r="A9" s="28"/>
      <c r="B9" s="112"/>
      <c r="C9" s="29"/>
      <c r="D9" s="98"/>
      <c r="E9" s="98"/>
      <c r="F9" s="14"/>
      <c r="G9" s="13"/>
      <c r="H9" s="65"/>
      <c r="I9" s="31"/>
      <c r="J9" s="14"/>
      <c r="K9" s="13"/>
      <c r="L9" s="65"/>
      <c r="M9" s="18">
        <f t="shared" si="0"/>
        <v>0</v>
      </c>
      <c r="N9" s="12"/>
      <c r="O9" s="18"/>
      <c r="P9" s="12"/>
      <c r="Q9" s="18"/>
      <c r="R9" s="23"/>
      <c r="S9" s="14"/>
      <c r="T9" s="13"/>
      <c r="U9" s="137">
        <f t="shared" si="1"/>
        <v>0</v>
      </c>
    </row>
    <row r="10" spans="1:21" ht="15.75" thickBot="1">
      <c r="A10" s="28"/>
      <c r="B10" s="112"/>
      <c r="C10" s="29"/>
      <c r="D10" s="98"/>
      <c r="E10" s="98"/>
      <c r="F10" s="14"/>
      <c r="G10" s="13"/>
      <c r="H10" s="65"/>
      <c r="I10" s="31"/>
      <c r="J10" s="14"/>
      <c r="K10" s="13"/>
      <c r="L10" s="65"/>
      <c r="M10" s="18">
        <f t="shared" si="0"/>
        <v>0</v>
      </c>
      <c r="N10" s="12"/>
      <c r="O10" s="18"/>
      <c r="P10" s="12"/>
      <c r="Q10" s="18"/>
      <c r="R10" s="23"/>
      <c r="S10" s="14"/>
      <c r="T10" s="13"/>
      <c r="U10" s="137">
        <f t="shared" si="1"/>
        <v>0</v>
      </c>
    </row>
    <row r="11" spans="1:21" ht="15.75" thickBot="1">
      <c r="A11" s="28"/>
      <c r="B11" s="112"/>
      <c r="C11" s="29"/>
      <c r="D11" s="98"/>
      <c r="E11" s="97"/>
      <c r="F11" s="109"/>
      <c r="G11" s="74"/>
      <c r="H11" s="67"/>
      <c r="I11" s="113"/>
      <c r="J11" s="32"/>
      <c r="K11" s="74"/>
      <c r="L11" s="67"/>
      <c r="M11" s="18">
        <f t="shared" si="0"/>
        <v>0</v>
      </c>
      <c r="N11" s="12"/>
      <c r="O11" s="18"/>
      <c r="P11" s="12"/>
      <c r="Q11" s="18"/>
      <c r="R11" s="23"/>
      <c r="S11" s="14"/>
      <c r="T11" s="13"/>
      <c r="U11" s="137">
        <f t="shared" si="1"/>
        <v>0</v>
      </c>
    </row>
    <row r="12" spans="1:21" ht="15.75" thickBot="1">
      <c r="A12" s="24">
        <v>3</v>
      </c>
      <c r="B12" s="111" t="s">
        <v>26</v>
      </c>
      <c r="C12" s="25" t="s">
        <v>27</v>
      </c>
      <c r="D12" s="107" t="s">
        <v>16</v>
      </c>
      <c r="E12" s="25">
        <v>13</v>
      </c>
      <c r="F12" s="114">
        <v>218766</v>
      </c>
      <c r="G12" s="20">
        <f>F12*1</f>
        <v>218766</v>
      </c>
      <c r="H12" s="65"/>
      <c r="I12" s="31">
        <v>30280</v>
      </c>
      <c r="J12" s="78"/>
      <c r="K12" s="18">
        <v>16630</v>
      </c>
      <c r="L12" s="82">
        <v>177621</v>
      </c>
      <c r="M12" s="117">
        <v>662063</v>
      </c>
      <c r="N12" s="140">
        <v>6</v>
      </c>
      <c r="O12" s="141">
        <f>F12*2/190*N12*1.25</f>
        <v>17271</v>
      </c>
      <c r="P12" s="140">
        <v>12</v>
      </c>
      <c r="Q12" s="141">
        <f>F12*2/190*P12*1.5</f>
        <v>41450.400000000001</v>
      </c>
      <c r="R12" s="142">
        <v>0</v>
      </c>
      <c r="S12" s="11">
        <v>0</v>
      </c>
      <c r="T12" s="143">
        <v>0</v>
      </c>
      <c r="U12" s="137">
        <f t="shared" si="1"/>
        <v>720784.4</v>
      </c>
    </row>
    <row r="13" spans="1:21" ht="15.75" thickBot="1">
      <c r="A13" s="28"/>
      <c r="B13" s="112"/>
      <c r="C13" s="29"/>
      <c r="D13" s="98"/>
      <c r="E13" s="29"/>
      <c r="F13" s="65"/>
      <c r="G13" s="13"/>
      <c r="H13" s="65"/>
      <c r="I13" s="31"/>
      <c r="J13" s="78"/>
      <c r="K13" s="18"/>
      <c r="L13" s="82"/>
      <c r="M13" s="18">
        <f t="shared" si="0"/>
        <v>0</v>
      </c>
      <c r="N13" s="12"/>
      <c r="O13" s="18"/>
      <c r="P13" s="12"/>
      <c r="Q13" s="18"/>
      <c r="R13" s="23"/>
      <c r="S13" s="14"/>
      <c r="T13" s="13"/>
      <c r="U13" s="137">
        <f t="shared" si="1"/>
        <v>0</v>
      </c>
    </row>
    <row r="14" spans="1:21" ht="15.75" thickBot="1">
      <c r="A14" s="28">
        <v>4</v>
      </c>
      <c r="B14" s="112" t="s">
        <v>28</v>
      </c>
      <c r="C14" s="29" t="s">
        <v>29</v>
      </c>
      <c r="D14" s="98" t="s">
        <v>15</v>
      </c>
      <c r="E14" s="29">
        <v>6</v>
      </c>
      <c r="F14" s="65">
        <v>379276</v>
      </c>
      <c r="G14" s="20">
        <f>F14*1</f>
        <v>379276</v>
      </c>
      <c r="H14" s="65"/>
      <c r="I14" s="31">
        <v>51298</v>
      </c>
      <c r="J14" s="78"/>
      <c r="K14" s="18">
        <v>16630</v>
      </c>
      <c r="L14" s="82"/>
      <c r="M14" s="117">
        <v>826480</v>
      </c>
      <c r="N14" s="12">
        <v>16</v>
      </c>
      <c r="O14" s="59">
        <f>F14*2/190*N14*1.25</f>
        <v>79847.578947368427</v>
      </c>
      <c r="P14" s="12">
        <v>0</v>
      </c>
      <c r="Q14" s="59">
        <f>F14*2/190*P14*1.5</f>
        <v>0</v>
      </c>
      <c r="R14" s="139">
        <v>2</v>
      </c>
      <c r="S14" s="14">
        <v>0</v>
      </c>
      <c r="T14" s="13">
        <v>0</v>
      </c>
      <c r="U14" s="137">
        <f t="shared" si="1"/>
        <v>906327.57894736843</v>
      </c>
    </row>
    <row r="15" spans="1:21" ht="15.75" thickBot="1">
      <c r="A15" s="28"/>
      <c r="B15" s="112"/>
      <c r="C15" s="29"/>
      <c r="D15" s="98"/>
      <c r="E15" s="29"/>
      <c r="F15" s="65"/>
      <c r="G15" s="20"/>
      <c r="H15" s="65"/>
      <c r="I15" s="31"/>
      <c r="J15" s="78"/>
      <c r="K15" s="18"/>
      <c r="L15" s="82"/>
      <c r="M15" s="18">
        <f t="shared" si="0"/>
        <v>0</v>
      </c>
      <c r="N15" s="12"/>
      <c r="O15" s="59"/>
      <c r="P15" s="12"/>
      <c r="Q15" s="59"/>
      <c r="R15" s="139"/>
      <c r="S15" s="14"/>
      <c r="T15" s="13"/>
      <c r="U15" s="137">
        <f t="shared" si="1"/>
        <v>0</v>
      </c>
    </row>
    <row r="16" spans="1:21" ht="15.75" thickBot="1">
      <c r="A16" s="26"/>
      <c r="B16" s="63"/>
      <c r="C16" s="27"/>
      <c r="D16" s="97"/>
      <c r="E16" s="27"/>
      <c r="F16" s="66"/>
      <c r="G16" s="9"/>
      <c r="H16" s="66"/>
      <c r="I16" s="126"/>
      <c r="J16" s="76"/>
      <c r="K16" s="19"/>
      <c r="L16" s="130"/>
      <c r="M16" s="18">
        <f t="shared" si="0"/>
        <v>0</v>
      </c>
      <c r="N16" s="15"/>
      <c r="O16" s="19"/>
      <c r="P16" s="15"/>
      <c r="Q16" s="19"/>
      <c r="R16" s="22"/>
      <c r="S16" s="16"/>
      <c r="T16" s="9"/>
      <c r="U16" s="137">
        <f t="shared" si="1"/>
        <v>0</v>
      </c>
    </row>
    <row r="17" spans="1:21" ht="15.75" thickBot="1">
      <c r="A17" s="28">
        <v>5</v>
      </c>
      <c r="B17" s="132" t="s">
        <v>30</v>
      </c>
      <c r="C17" s="29" t="s">
        <v>31</v>
      </c>
      <c r="D17" s="107" t="s">
        <v>15</v>
      </c>
      <c r="E17" s="29">
        <v>6</v>
      </c>
      <c r="F17" s="64">
        <v>379276</v>
      </c>
      <c r="G17" s="20">
        <f>F17*1</f>
        <v>379276</v>
      </c>
      <c r="H17" s="64"/>
      <c r="I17" s="87">
        <v>51298</v>
      </c>
      <c r="J17" s="21"/>
      <c r="K17" s="18">
        <v>16630</v>
      </c>
      <c r="L17" s="83">
        <v>76840</v>
      </c>
      <c r="M17" s="117">
        <v>903320</v>
      </c>
      <c r="N17" s="13">
        <v>16</v>
      </c>
      <c r="O17" s="142">
        <f>F17*2/190*N17*1.25</f>
        <v>79847.578947368427</v>
      </c>
      <c r="P17" s="13">
        <v>3</v>
      </c>
      <c r="Q17" s="142">
        <f>F17*2/190*P17*1.5</f>
        <v>17965.705263157895</v>
      </c>
      <c r="R17" s="59">
        <v>3</v>
      </c>
      <c r="S17" s="140">
        <v>0</v>
      </c>
      <c r="T17" s="13">
        <v>0</v>
      </c>
      <c r="U17" s="137">
        <f t="shared" si="1"/>
        <v>1001133.2842105263</v>
      </c>
    </row>
    <row r="18" spans="1:21" ht="15.75" thickBot="1">
      <c r="A18" s="28"/>
      <c r="B18" s="112"/>
      <c r="C18" s="29"/>
      <c r="D18" s="98"/>
      <c r="E18" s="29"/>
      <c r="F18" s="65"/>
      <c r="G18" s="13"/>
      <c r="H18" s="65"/>
      <c r="I18" s="87"/>
      <c r="J18" s="23"/>
      <c r="K18" s="18"/>
      <c r="L18" s="82"/>
      <c r="M18" s="18">
        <f t="shared" si="0"/>
        <v>0</v>
      </c>
      <c r="N18" s="13"/>
      <c r="O18" s="23"/>
      <c r="P18" s="13"/>
      <c r="Q18" s="23"/>
      <c r="R18" s="18"/>
      <c r="S18" s="12"/>
      <c r="T18" s="13"/>
      <c r="U18" s="137">
        <f t="shared" si="1"/>
        <v>0</v>
      </c>
    </row>
    <row r="19" spans="1:21" ht="15.75" thickBot="1">
      <c r="A19" s="24">
        <v>6</v>
      </c>
      <c r="B19" s="111" t="s">
        <v>32</v>
      </c>
      <c r="C19" s="25" t="s">
        <v>33</v>
      </c>
      <c r="D19" s="107" t="s">
        <v>16</v>
      </c>
      <c r="E19" s="25">
        <v>11</v>
      </c>
      <c r="F19" s="64">
        <v>251912</v>
      </c>
      <c r="G19" s="10">
        <f>F19*1</f>
        <v>251912</v>
      </c>
      <c r="H19" s="64"/>
      <c r="I19" s="30">
        <v>34552</v>
      </c>
      <c r="J19" s="75"/>
      <c r="K19" s="17">
        <v>16630</v>
      </c>
      <c r="L19" s="83">
        <v>185518</v>
      </c>
      <c r="M19" s="117">
        <v>740524</v>
      </c>
      <c r="N19" s="140">
        <v>21</v>
      </c>
      <c r="O19" s="141">
        <f>F19*2/190*N19*1.25</f>
        <v>69607.263157894748</v>
      </c>
      <c r="P19" s="140">
        <v>2</v>
      </c>
      <c r="Q19" s="141">
        <f>F19*2/190*P19*1.5</f>
        <v>7955.1157894736843</v>
      </c>
      <c r="R19" s="142">
        <v>0</v>
      </c>
      <c r="S19" s="11">
        <v>0</v>
      </c>
      <c r="T19" s="143">
        <v>0</v>
      </c>
      <c r="U19" s="137">
        <f t="shared" si="1"/>
        <v>818086.37894736836</v>
      </c>
    </row>
    <row r="20" spans="1:21" ht="15.75" thickBot="1">
      <c r="A20" s="28"/>
      <c r="B20" s="112"/>
      <c r="C20" s="29"/>
      <c r="D20" s="98"/>
      <c r="E20" s="29"/>
      <c r="F20" s="65"/>
      <c r="G20" s="20"/>
      <c r="H20" s="65"/>
      <c r="I20" s="31"/>
      <c r="J20" s="78"/>
      <c r="K20" s="18"/>
      <c r="L20" s="82"/>
      <c r="M20" s="18">
        <f t="shared" si="0"/>
        <v>0</v>
      </c>
      <c r="N20" s="12"/>
      <c r="O20" s="59"/>
      <c r="P20" s="12"/>
      <c r="Q20" s="59"/>
      <c r="R20" s="139"/>
      <c r="S20" s="14"/>
      <c r="T20" s="13"/>
      <c r="U20" s="137">
        <f t="shared" si="1"/>
        <v>0</v>
      </c>
    </row>
    <row r="21" spans="1:21" ht="15.75" thickBot="1">
      <c r="A21" s="28"/>
      <c r="B21" s="112"/>
      <c r="C21" s="29"/>
      <c r="D21" s="98"/>
      <c r="E21" s="29"/>
      <c r="F21" s="65"/>
      <c r="G21" s="13"/>
      <c r="H21" s="65"/>
      <c r="I21" s="31"/>
      <c r="J21" s="78"/>
      <c r="K21" s="18"/>
      <c r="L21" s="82"/>
      <c r="M21" s="18">
        <f t="shared" si="0"/>
        <v>0</v>
      </c>
      <c r="N21" s="12"/>
      <c r="O21" s="18"/>
      <c r="P21" s="12"/>
      <c r="Q21" s="18"/>
      <c r="R21" s="23"/>
      <c r="S21" s="14"/>
      <c r="T21" s="13"/>
      <c r="U21" s="137">
        <f t="shared" si="1"/>
        <v>0</v>
      </c>
    </row>
    <row r="22" spans="1:21" ht="15.75" thickBot="1">
      <c r="A22" s="28"/>
      <c r="B22" s="112"/>
      <c r="C22" s="29"/>
      <c r="D22" s="98"/>
      <c r="E22" s="29"/>
      <c r="F22" s="65"/>
      <c r="G22" s="13"/>
      <c r="H22" s="65"/>
      <c r="I22" s="31"/>
      <c r="J22" s="78"/>
      <c r="K22" s="18"/>
      <c r="L22" s="82"/>
      <c r="M22" s="18">
        <f t="shared" si="0"/>
        <v>0</v>
      </c>
      <c r="N22" s="12"/>
      <c r="O22" s="18"/>
      <c r="P22" s="12"/>
      <c r="Q22" s="18"/>
      <c r="R22" s="23"/>
      <c r="S22" s="14"/>
      <c r="T22" s="13"/>
      <c r="U22" s="137">
        <f t="shared" si="1"/>
        <v>0</v>
      </c>
    </row>
    <row r="23" spans="1:21" ht="15.75" thickBot="1">
      <c r="A23" s="105"/>
      <c r="B23" s="101"/>
      <c r="C23" s="100"/>
      <c r="D23" s="98"/>
      <c r="E23" s="29"/>
      <c r="F23" s="65"/>
      <c r="G23" s="13"/>
      <c r="H23" s="65"/>
      <c r="I23" s="31"/>
      <c r="J23" s="78"/>
      <c r="K23" s="18"/>
      <c r="L23" s="82"/>
      <c r="M23" s="18">
        <f t="shared" si="0"/>
        <v>0</v>
      </c>
      <c r="N23" s="15"/>
      <c r="O23" s="19"/>
      <c r="P23" s="15"/>
      <c r="Q23" s="18"/>
      <c r="R23" s="22"/>
      <c r="S23" s="16"/>
      <c r="T23" s="9"/>
      <c r="U23" s="137">
        <f t="shared" si="1"/>
        <v>0</v>
      </c>
    </row>
    <row r="24" spans="1:21" ht="15.75" thickBot="1">
      <c r="A24" s="28">
        <v>7</v>
      </c>
      <c r="B24" s="112" t="s">
        <v>34</v>
      </c>
      <c r="C24" s="29" t="s">
        <v>35</v>
      </c>
      <c r="D24" s="108" t="s">
        <v>14</v>
      </c>
      <c r="E24" s="110">
        <v>5</v>
      </c>
      <c r="F24" s="114">
        <v>428226</v>
      </c>
      <c r="G24" s="8">
        <f>F24*1</f>
        <v>428226</v>
      </c>
      <c r="H24" s="114">
        <v>29640</v>
      </c>
      <c r="I24" s="127">
        <v>57784</v>
      </c>
      <c r="J24" s="118"/>
      <c r="K24" s="117">
        <v>16630</v>
      </c>
      <c r="L24" s="81"/>
      <c r="M24" s="117">
        <v>960506</v>
      </c>
      <c r="N24" s="12">
        <v>5</v>
      </c>
      <c r="O24" s="141">
        <f>F24*2/190*N24*1.25</f>
        <v>28172.763157894733</v>
      </c>
      <c r="P24" s="12">
        <v>0</v>
      </c>
      <c r="Q24" s="141">
        <f>F24*2/190*P24*1.5</f>
        <v>0</v>
      </c>
      <c r="R24" s="139">
        <v>1</v>
      </c>
      <c r="S24" s="14">
        <v>0</v>
      </c>
      <c r="T24" s="13">
        <v>0</v>
      </c>
      <c r="U24" s="137">
        <f t="shared" si="1"/>
        <v>988678.76315789472</v>
      </c>
    </row>
    <row r="25" spans="1:21" ht="15.75" thickBot="1">
      <c r="A25" s="28"/>
      <c r="B25" s="112"/>
      <c r="C25" s="29"/>
      <c r="D25" s="108"/>
      <c r="E25" s="46"/>
      <c r="F25" s="67"/>
      <c r="G25" s="74"/>
      <c r="H25" s="67"/>
      <c r="I25" s="128"/>
      <c r="J25" s="119"/>
      <c r="K25" s="33"/>
      <c r="L25" s="84"/>
      <c r="M25" s="18">
        <f t="shared" si="0"/>
        <v>0</v>
      </c>
      <c r="N25" s="12"/>
      <c r="O25" s="18"/>
      <c r="P25" s="144"/>
      <c r="Q25" s="18"/>
      <c r="R25" s="23"/>
      <c r="S25" s="14"/>
      <c r="T25" s="13"/>
      <c r="U25" s="137">
        <f t="shared" si="1"/>
        <v>0</v>
      </c>
    </row>
    <row r="26" spans="1:21" ht="15.75" thickBot="1">
      <c r="A26" s="24">
        <v>8</v>
      </c>
      <c r="B26" s="111" t="s">
        <v>36</v>
      </c>
      <c r="C26" s="25" t="s">
        <v>37</v>
      </c>
      <c r="D26" s="98" t="s">
        <v>16</v>
      </c>
      <c r="E26" s="29">
        <v>6</v>
      </c>
      <c r="F26" s="65">
        <v>334778</v>
      </c>
      <c r="G26" s="20">
        <f>F26*1</f>
        <v>334778</v>
      </c>
      <c r="H26" s="65"/>
      <c r="I26" s="87">
        <v>45234</v>
      </c>
      <c r="J26" s="118"/>
      <c r="K26" s="117">
        <v>16630</v>
      </c>
      <c r="L26" s="81"/>
      <c r="M26" s="79">
        <v>731420</v>
      </c>
      <c r="N26" s="140">
        <v>0</v>
      </c>
      <c r="O26" s="141">
        <f>F26*2/190*N26*1.25</f>
        <v>0</v>
      </c>
      <c r="P26" s="140">
        <v>0</v>
      </c>
      <c r="Q26" s="141">
        <f>F26*2/190*P26*1.5</f>
        <v>0</v>
      </c>
      <c r="R26" s="142">
        <v>0</v>
      </c>
      <c r="S26" s="11">
        <v>0</v>
      </c>
      <c r="T26" s="143">
        <v>0</v>
      </c>
      <c r="U26" s="137">
        <f t="shared" si="1"/>
        <v>731420</v>
      </c>
    </row>
    <row r="27" spans="1:21" ht="15.75" thickBot="1">
      <c r="A27" s="28"/>
      <c r="B27" s="112"/>
      <c r="C27" s="29"/>
      <c r="D27" s="98"/>
      <c r="E27" s="29"/>
      <c r="F27" s="65"/>
      <c r="G27" s="13"/>
      <c r="H27" s="65"/>
      <c r="I27" s="87"/>
      <c r="J27" s="119"/>
      <c r="K27" s="33"/>
      <c r="L27" s="84"/>
      <c r="M27" s="80">
        <f t="shared" si="0"/>
        <v>0</v>
      </c>
      <c r="N27" s="12"/>
      <c r="O27" s="18"/>
      <c r="P27" s="144"/>
      <c r="Q27" s="18"/>
      <c r="R27" s="23"/>
      <c r="S27" s="14"/>
      <c r="T27" s="13"/>
      <c r="U27" s="137">
        <f t="shared" si="1"/>
        <v>0</v>
      </c>
    </row>
    <row r="28" spans="1:21" ht="15.75" thickBot="1">
      <c r="A28" s="102">
        <v>9</v>
      </c>
      <c r="B28" s="62" t="s">
        <v>38</v>
      </c>
      <c r="C28" s="110" t="s">
        <v>39</v>
      </c>
      <c r="D28" s="96" t="s">
        <v>16</v>
      </c>
      <c r="E28" s="110">
        <v>8</v>
      </c>
      <c r="F28" s="133">
        <v>301631</v>
      </c>
      <c r="G28" s="61">
        <f>F28*1</f>
        <v>301631</v>
      </c>
      <c r="H28" s="86"/>
      <c r="I28" s="89">
        <v>40961</v>
      </c>
      <c r="J28" s="120"/>
      <c r="K28" s="92">
        <v>16630</v>
      </c>
      <c r="L28" s="93"/>
      <c r="M28" s="117">
        <v>660853</v>
      </c>
      <c r="N28" s="145">
        <v>0</v>
      </c>
      <c r="O28" s="146">
        <f>F28*2/190*N28*1.25</f>
        <v>0</v>
      </c>
      <c r="P28" s="145">
        <v>0</v>
      </c>
      <c r="Q28" s="147">
        <f>F28*2/190*P28*1.5</f>
        <v>0</v>
      </c>
      <c r="R28" s="148">
        <v>0</v>
      </c>
      <c r="S28" s="149">
        <v>0</v>
      </c>
      <c r="T28" s="150">
        <v>0</v>
      </c>
      <c r="U28" s="137">
        <f t="shared" si="1"/>
        <v>660853</v>
      </c>
    </row>
    <row r="29" spans="1:21" ht="15.75" thickBot="1">
      <c r="A29" s="105"/>
      <c r="B29" s="101"/>
      <c r="C29" s="46"/>
      <c r="D29" s="99"/>
      <c r="E29" s="46"/>
      <c r="F29" s="73"/>
      <c r="G29" s="71"/>
      <c r="H29" s="71"/>
      <c r="I29" s="60"/>
      <c r="J29" s="48"/>
      <c r="K29" s="47"/>
      <c r="L29" s="85"/>
      <c r="M29" s="18">
        <f t="shared" si="0"/>
        <v>0</v>
      </c>
      <c r="N29" s="44"/>
      <c r="O29" s="151"/>
      <c r="P29" s="44"/>
      <c r="Q29" s="152"/>
      <c r="R29" s="153"/>
      <c r="S29" s="154"/>
      <c r="T29" s="155"/>
      <c r="U29" s="137">
        <f t="shared" si="1"/>
        <v>0</v>
      </c>
    </row>
    <row r="30" spans="1:21" ht="15.75" thickBot="1">
      <c r="A30" s="28">
        <v>10</v>
      </c>
      <c r="B30" s="112" t="s">
        <v>40</v>
      </c>
      <c r="C30" s="29" t="s">
        <v>41</v>
      </c>
      <c r="D30" s="98" t="s">
        <v>16</v>
      </c>
      <c r="E30" s="88">
        <v>13</v>
      </c>
      <c r="F30" s="40">
        <v>218766</v>
      </c>
      <c r="G30" s="37">
        <f>F30*1</f>
        <v>218766</v>
      </c>
      <c r="H30" s="70"/>
      <c r="I30" s="38">
        <v>30280</v>
      </c>
      <c r="J30" s="121"/>
      <c r="K30" s="41">
        <v>16630</v>
      </c>
      <c r="L30" s="77">
        <v>177621</v>
      </c>
      <c r="M30" s="117">
        <v>662063</v>
      </c>
      <c r="N30" s="54">
        <v>47</v>
      </c>
      <c r="O30" s="156">
        <f>F30*2/190*N30*1.25</f>
        <v>135289.5</v>
      </c>
      <c r="P30" s="34">
        <v>10</v>
      </c>
      <c r="Q30" s="156">
        <f>F30*2/190*P30*1.5</f>
        <v>34542</v>
      </c>
      <c r="R30" s="157">
        <v>2</v>
      </c>
      <c r="S30" s="158">
        <v>0</v>
      </c>
      <c r="T30" s="159">
        <v>0</v>
      </c>
      <c r="U30" s="137">
        <f t="shared" si="1"/>
        <v>831894.5</v>
      </c>
    </row>
    <row r="31" spans="1:21" ht="15.75" thickBot="1">
      <c r="A31" s="26"/>
      <c r="B31" s="63"/>
      <c r="C31" s="27"/>
      <c r="D31" s="97"/>
      <c r="E31" s="95"/>
      <c r="F31" s="36"/>
      <c r="G31" s="45"/>
      <c r="H31" s="69"/>
      <c r="I31" s="43"/>
      <c r="J31" s="122"/>
      <c r="K31" s="41"/>
      <c r="L31" s="85"/>
      <c r="M31" s="18">
        <f t="shared" si="0"/>
        <v>0</v>
      </c>
      <c r="N31" s="160"/>
      <c r="O31" s="161"/>
      <c r="P31" s="36"/>
      <c r="Q31" s="161"/>
      <c r="R31" s="162"/>
      <c r="S31" s="163"/>
      <c r="T31" s="164"/>
      <c r="U31" s="137">
        <f t="shared" si="1"/>
        <v>0</v>
      </c>
    </row>
    <row r="32" spans="1:21" ht="15.75" thickBot="1">
      <c r="A32" s="24">
        <v>11</v>
      </c>
      <c r="B32" s="111" t="s">
        <v>42</v>
      </c>
      <c r="C32" s="25" t="s">
        <v>43</v>
      </c>
      <c r="D32" s="107" t="s">
        <v>14</v>
      </c>
      <c r="E32" s="94">
        <v>5</v>
      </c>
      <c r="F32" s="34">
        <v>428226</v>
      </c>
      <c r="G32" s="35">
        <f>F32*1</f>
        <v>428226</v>
      </c>
      <c r="H32" s="68">
        <v>2605</v>
      </c>
      <c r="I32" s="39">
        <v>57784</v>
      </c>
      <c r="J32" s="123"/>
      <c r="K32" s="124">
        <v>16630</v>
      </c>
      <c r="L32" s="77"/>
      <c r="M32" s="117">
        <v>933471</v>
      </c>
      <c r="N32" s="54">
        <v>10</v>
      </c>
      <c r="O32" s="156">
        <f>F32*2/190*N32*1.25</f>
        <v>56345.526315789466</v>
      </c>
      <c r="P32" s="34">
        <v>7</v>
      </c>
      <c r="Q32" s="156">
        <f>F32*2/190*P32*1.5</f>
        <v>47330.242105263154</v>
      </c>
      <c r="R32" s="157">
        <v>1</v>
      </c>
      <c r="S32" s="158">
        <v>0</v>
      </c>
      <c r="T32" s="159">
        <v>0</v>
      </c>
      <c r="U32" s="137">
        <f t="shared" si="1"/>
        <v>1037146.7684210526</v>
      </c>
    </row>
    <row r="33" spans="1:21" ht="15.75" thickBot="1">
      <c r="A33" s="28"/>
      <c r="B33" s="112"/>
      <c r="C33" s="29"/>
      <c r="D33" s="98"/>
      <c r="E33" s="88"/>
      <c r="F33" s="40"/>
      <c r="G33" s="37"/>
      <c r="H33" s="70"/>
      <c r="I33" s="90"/>
      <c r="J33" s="41"/>
      <c r="K33" s="77"/>
      <c r="L33" s="77"/>
      <c r="M33" s="18">
        <f t="shared" si="0"/>
        <v>0</v>
      </c>
      <c r="N33" s="42"/>
      <c r="O33" s="165"/>
      <c r="P33" s="40"/>
      <c r="Q33" s="165"/>
      <c r="R33" s="166"/>
      <c r="S33" s="154"/>
      <c r="T33" s="155"/>
      <c r="U33" s="137">
        <f t="shared" si="1"/>
        <v>0</v>
      </c>
    </row>
    <row r="34" spans="1:21" ht="15.75" thickBot="1">
      <c r="A34" s="28"/>
      <c r="B34" s="112"/>
      <c r="C34" s="29"/>
      <c r="D34" s="98"/>
      <c r="E34" s="88"/>
      <c r="F34" s="40"/>
      <c r="G34" s="37"/>
      <c r="H34" s="70"/>
      <c r="I34" s="90"/>
      <c r="J34" s="41"/>
      <c r="K34" s="77"/>
      <c r="L34" s="77"/>
      <c r="M34" s="18">
        <f t="shared" si="0"/>
        <v>0</v>
      </c>
      <c r="N34" s="42"/>
      <c r="O34" s="165"/>
      <c r="P34" s="40"/>
      <c r="Q34" s="165"/>
      <c r="R34" s="166"/>
      <c r="S34" s="154"/>
      <c r="T34" s="155"/>
      <c r="U34" s="137">
        <f t="shared" si="1"/>
        <v>0</v>
      </c>
    </row>
    <row r="35" spans="1:21" ht="15.75" thickBot="1">
      <c r="A35" s="28"/>
      <c r="B35" s="112"/>
      <c r="C35" s="29"/>
      <c r="D35" s="98"/>
      <c r="E35" s="88"/>
      <c r="F35" s="40"/>
      <c r="G35" s="37"/>
      <c r="H35" s="70"/>
      <c r="I35" s="90"/>
      <c r="J35" s="41"/>
      <c r="K35" s="77"/>
      <c r="L35" s="77"/>
      <c r="M35" s="18">
        <f t="shared" si="0"/>
        <v>0</v>
      </c>
      <c r="N35" s="42"/>
      <c r="O35" s="165"/>
      <c r="P35" s="40"/>
      <c r="Q35" s="165"/>
      <c r="R35" s="166"/>
      <c r="S35" s="154"/>
      <c r="T35" s="155"/>
      <c r="U35" s="137">
        <f t="shared" si="1"/>
        <v>0</v>
      </c>
    </row>
    <row r="36" spans="1:21" ht="15.75" thickBot="1">
      <c r="A36" s="28"/>
      <c r="B36" s="112"/>
      <c r="C36" s="29"/>
      <c r="D36" s="98"/>
      <c r="E36" s="88"/>
      <c r="F36" s="40"/>
      <c r="G36" s="44"/>
      <c r="H36" s="70"/>
      <c r="I36" s="90"/>
      <c r="J36" s="41"/>
      <c r="K36" s="77"/>
      <c r="L36" s="77"/>
      <c r="M36" s="18">
        <f t="shared" si="0"/>
        <v>0</v>
      </c>
      <c r="N36" s="42"/>
      <c r="O36" s="41"/>
      <c r="P36" s="40"/>
      <c r="Q36" s="41"/>
      <c r="R36" s="167"/>
      <c r="S36" s="154"/>
      <c r="T36" s="155"/>
      <c r="U36" s="137">
        <f t="shared" si="1"/>
        <v>0</v>
      </c>
    </row>
    <row r="37" spans="1:21" ht="15.75" thickBot="1">
      <c r="A37" s="28"/>
      <c r="B37" s="101"/>
      <c r="C37" s="29"/>
      <c r="D37" s="99"/>
      <c r="E37" s="88"/>
      <c r="F37" s="40"/>
      <c r="G37" s="44"/>
      <c r="H37" s="71"/>
      <c r="I37" s="91"/>
      <c r="J37" s="41"/>
      <c r="K37" s="85"/>
      <c r="L37" s="85"/>
      <c r="M37" s="18">
        <f t="shared" si="0"/>
        <v>0</v>
      </c>
      <c r="N37" s="55"/>
      <c r="O37" s="47"/>
      <c r="P37" s="168"/>
      <c r="Q37" s="47"/>
      <c r="R37" s="169"/>
      <c r="S37" s="170"/>
      <c r="T37" s="171"/>
      <c r="U37" s="172">
        <f t="shared" si="1"/>
        <v>0</v>
      </c>
    </row>
    <row r="38" spans="1:21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</row>
    <row r="39" spans="1:21">
      <c r="A39" s="173"/>
      <c r="B39" s="173"/>
      <c r="C39" s="173"/>
      <c r="D39" s="173"/>
      <c r="E39" s="173"/>
      <c r="F39" s="173"/>
      <c r="G39" s="173"/>
      <c r="H39" s="173"/>
      <c r="I39" s="174"/>
      <c r="J39" s="173"/>
      <c r="K39" s="173"/>
      <c r="L39" s="173"/>
      <c r="M39" s="174"/>
    </row>
  </sheetData>
  <mergeCells count="1"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CGR</dc:creator>
  <cp:lastModifiedBy>Alejandro</cp:lastModifiedBy>
  <dcterms:created xsi:type="dcterms:W3CDTF">2014-06-13T15:24:02Z</dcterms:created>
  <dcterms:modified xsi:type="dcterms:W3CDTF">2014-06-17T19:25:11Z</dcterms:modified>
</cp:coreProperties>
</file>